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070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<sst xmlns="http://schemas.openxmlformats.org/spreadsheetml/2006/main" count="6" uniqueCount="6">
  <si>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Valve Diameter</t>
  </si>
  <si>
    <t>FLOW 28"</t>
  </si>
  <si>
    <t>Seat Width</t>
  </si>
  <si>
    <t>Head #</t>
  </si>
  <si>
    <t>DRCE III</t>
  </si>
  <si>
    <t>Discharge Coefficient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</si>
</sst>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_);\(0.000\)"/>
    <numFmt numFmtId="166" formatCode="0_);\(0\)"/>
    <numFmt numFmtId="167" formatCode="0.0000"/>
    <numFmt numFmtId="168" formatCode="0.000;[Red]0.000"/>
  </numFmts>
  <fonts count="11">
    <font>
      <sz val="10"/>
      <name val="Arial"/>
      <family val="0"/>
    </font>
    <font>
      <sz val="10"/>
      <color indexed="22"/>
      <name val="Arial"/>
      <family val="2"/>
    </font>
    <font>
      <sz val="10"/>
      <color indexed="63"/>
      <name val="Arial"/>
      <family val="2"/>
    </font>
    <font>
      <b/>
      <sz val="12"/>
      <color indexed="22"/>
      <name val="Arial"/>
      <family val="2"/>
    </font>
    <font>
      <b/>
      <sz val="11"/>
      <color indexed="22"/>
      <name val="Arial"/>
      <family val="2"/>
    </font>
    <font>
      <b/>
      <sz val="11"/>
      <color indexed="8"/>
      <name val="Arial"/>
      <family val="2"/>
    </font>
    <font>
      <b/>
      <sz val="10"/>
      <color indexed="22"/>
      <name val="Arial"/>
      <family val="2"/>
    </font>
    <font>
      <b/>
      <sz val="11"/>
      <color indexed="18"/>
      <name val="Arial"/>
      <family val="2"/>
    </font>
    <font>
      <b/>
      <sz val="12"/>
      <color indexed="8"/>
      <name val="Arial"/>
      <family val="2"/>
    </font>
    <font>
      <b/>
      <sz val="11"/>
      <color indexed="48"/>
      <name val="Arial"/>
      <family val="2"/>
    </font>
    <font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Alignment="1">
      <alignment horizontal="center" vertical="center"/>
    </xf>
    <xf numFmtId="167" fontId="8" fillId="4" borderId="2" xfId="0" applyNumberFormat="1" applyFont="1" applyFill="1" applyBorder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164" fontId="10" fillId="5" borderId="0" xfId="0" applyNumberFormat="1" applyFont="1" applyFill="1" applyAlignment="1">
      <alignment horizontal="center" vertical="center"/>
    </xf>
    <xf numFmtId="164" fontId="10" fillId="5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166" fontId="7" fillId="6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164" fontId="9" fillId="5" borderId="5" xfId="0" applyNumberFormat="1" applyFont="1" applyFill="1" applyBorder="1" applyAlignment="1">
      <alignment horizontal="center" vertical="center" wrapText="1"/>
    </xf>
    <xf numFmtId="164" fontId="9" fillId="5" borderId="0" xfId="0" applyNumberFormat="1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 topLeftCell="A1">
      <selection activeCell="D7" sqref="D7 B2:B3 G1"/>
    </sheetView>
  </sheetViews>
  <sheetFormatPr defaultColWidth="9.140625" defaultRowHeight="16.5" customHeight="1"/>
  <cols>
    <col min="1" max="1" width="18.140625" style="3" customWidth="1"/>
    <col min="2" max="2" width="9.421875" style="3" customWidth="1"/>
    <col min="3" max="3" width="3.57421875" style="3" customWidth="1"/>
    <col min="4" max="4" width="7.28125" style="3" customWidth="1"/>
    <col min="5" max="5" width="10.421875" style="3" customWidth="1"/>
    <col min="6" max="11" width="12.28125" style="3" customWidth="1"/>
    <col min="12" max="16384" width="12.57421875" style="3" customWidth="1"/>
  </cols>
  <sheetData>
    <row r="1" spans="1:12" ht="16.5" customHeight="1" thickBot="1">
      <c r="A1" s="1"/>
      <c r="B1" s="1"/>
      <c r="C1" s="1"/>
      <c r="D1" s="1"/>
      <c r="E1" s="1"/>
      <c r="F1" s="2">
        <f aca="true" t="shared" si="0" ref="F1:K1">F2*PI()/180</f>
        <v>0.5235987755982988</v>
      </c>
      <c r="G1" s="2">
        <f t="shared" si="0"/>
        <v>0.7853981633974483</v>
      </c>
      <c r="H1" s="2">
        <f t="shared" si="0"/>
        <v>0.8726646259971648</v>
      </c>
      <c r="I1" s="2">
        <f t="shared" si="0"/>
        <v>0.9599310885968813</v>
      </c>
      <c r="J1" s="2">
        <f t="shared" si="0"/>
        <v>1.0122909661567112</v>
      </c>
      <c r="K1" s="2">
        <f t="shared" si="0"/>
        <v>1.0471975511965976</v>
      </c>
      <c r="L1" s="1"/>
    </row>
    <row r="2" spans="1:12" ht="16.5" customHeight="1" thickBot="1">
      <c r="A2" s="4" t="s">
        <v>0</v>
      </c>
      <c r="B2" s="14">
        <v>2.515</v>
      </c>
      <c r="C2" s="1"/>
      <c r="D2" s="5"/>
      <c r="E2" s="6" t="s">
        <v>1</v>
      </c>
      <c r="F2" s="6">
        <v>30</v>
      </c>
      <c r="G2" s="6">
        <v>45</v>
      </c>
      <c r="H2" s="6">
        <v>50</v>
      </c>
      <c r="I2" s="6">
        <v>55</v>
      </c>
      <c r="J2" s="6">
        <v>58</v>
      </c>
      <c r="K2" s="6">
        <v>60</v>
      </c>
      <c r="L2" s="1"/>
    </row>
    <row r="3" spans="1:12" ht="16.5" customHeight="1" thickBot="1">
      <c r="A3" s="4" t="s">
        <v>2</v>
      </c>
      <c r="B3" s="14">
        <v>0.045</v>
      </c>
      <c r="C3" s="1"/>
      <c r="D3" s="7">
        <v>0.2</v>
      </c>
      <c r="E3" s="13">
        <v>154</v>
      </c>
      <c r="F3" s="8">
        <f>D3*PI()*((B2)-((B3)*2*F1))</f>
        <v>1.5506122915523979</v>
      </c>
      <c r="G3" s="8">
        <f>D3*PI()*((B2)-((B3)*2*G1))</f>
        <v>1.535807884950764</v>
      </c>
      <c r="H3" s="8">
        <f>D3*PI()*((B2)-((B3)*2*H1))</f>
        <v>1.5308730827502193</v>
      </c>
      <c r="I3" s="8">
        <f>D3*PI()*((B2)-((B3)*2*I1))</f>
        <v>1.5259382805496746</v>
      </c>
      <c r="J3" s="8">
        <f>D3*PI()*((B2)-((B3)*2*J1))</f>
        <v>1.5229773992293476</v>
      </c>
      <c r="K3" s="8">
        <f>D3*PI()*((B2)-((B3)*2*K1))</f>
        <v>1.52100347834913</v>
      </c>
      <c r="L3" s="1"/>
    </row>
    <row r="4" spans="1:12" ht="16.5" customHeight="1">
      <c r="A4" s="4" t="s">
        <v>3</v>
      </c>
      <c r="B4" s="1" t="s">
        <v>4</v>
      </c>
      <c r="C4" s="1"/>
      <c r="D4" s="7">
        <v>0.3</v>
      </c>
      <c r="E4" s="13">
        <v>258</v>
      </c>
      <c r="F4" s="8">
        <f>D4*PI()*((B2)-((B3)*2*F1))</f>
        <v>2.3259184373285966</v>
      </c>
      <c r="G4" s="8">
        <f>D4*PI()*((B2)-((B3)*2*G1))</f>
        <v>2.3037118274261457</v>
      </c>
      <c r="H4" s="8">
        <f>D4*PI()*((B2)-((B3)*2*H1))</f>
        <v>2.2963096241253287</v>
      </c>
      <c r="I4" s="8">
        <f>D4*PI()*((B2)-((B3)*2*I1))</f>
        <v>2.2889074208245117</v>
      </c>
      <c r="J4" s="8">
        <f>D4*PI()*((B2)-((B3)*2*J1))</f>
        <v>2.2844660988440215</v>
      </c>
      <c r="K4" s="8">
        <f>D4*PI()*((B2)-((B3)*2*K1))</f>
        <v>2.2815052175236947</v>
      </c>
      <c r="L4" s="1"/>
    </row>
    <row r="5" spans="1:12" ht="16.5" customHeight="1">
      <c r="A5" s="1"/>
      <c r="B5" s="1"/>
      <c r="C5" s="1"/>
      <c r="D5" s="7">
        <v>0.4</v>
      </c>
      <c r="E5" s="13">
        <v>345</v>
      </c>
      <c r="F5" s="8">
        <f>D5*PI()*((B2)-((B3)*2*F1))</f>
        <v>3.1012245831047958</v>
      </c>
      <c r="G5" s="8">
        <f>D5*PI()*((B2)-((B3)*2*G1))</f>
        <v>3.071615769901528</v>
      </c>
      <c r="H5" s="8">
        <f>D5*PI()*((B2)-((B3)*2*H1))</f>
        <v>3.0617461655004385</v>
      </c>
      <c r="I5" s="8">
        <f>D5*PI()*((B2)-((B3)*2*I1))</f>
        <v>3.0518765610993492</v>
      </c>
      <c r="J5" s="8">
        <f>D5*PI()*((B2)-((B3)*2*J1))</f>
        <v>3.045954798458695</v>
      </c>
      <c r="K5" s="8">
        <f>D5*PI()*((B2)-((B3)*2*K1))</f>
        <v>3.04200695669826</v>
      </c>
      <c r="L5" s="1"/>
    </row>
    <row r="6" spans="1:12" ht="16.5" customHeight="1">
      <c r="A6" s="1"/>
      <c r="B6" s="1"/>
      <c r="C6" s="1"/>
      <c r="D6" s="7">
        <v>0.5</v>
      </c>
      <c r="E6" s="13">
        <v>425</v>
      </c>
      <c r="F6" s="8">
        <f>D6*PI()*((B2)-((B3)*2*F1))</f>
        <v>3.8765307288809945</v>
      </c>
      <c r="G6" s="8">
        <f>D6*PI()*((B2)-((B3)*2*G1))</f>
        <v>3.8395197123769096</v>
      </c>
      <c r="H6" s="8">
        <f>D6*PI()*((B2)-((B3)*2*H1))</f>
        <v>3.827182706875548</v>
      </c>
      <c r="I6" s="8">
        <f>D6*PI()*((B2)-((B3)*2*I1))</f>
        <v>3.8148457013741863</v>
      </c>
      <c r="J6" s="8">
        <f>D6*PI()*((B2)-((B3)*2*J1))</f>
        <v>3.8074434980733693</v>
      </c>
      <c r="K6" s="8">
        <f>D6*PI()*((B2)-((B3)*2*K1))</f>
        <v>3.8025086958728247</v>
      </c>
      <c r="L6" s="1"/>
    </row>
    <row r="7" spans="1:12" ht="16.5" customHeight="1">
      <c r="A7" s="1"/>
      <c r="B7" s="1"/>
      <c r="C7" s="1"/>
      <c r="D7" s="7">
        <v>0.6</v>
      </c>
      <c r="E7" s="13">
        <v>494</v>
      </c>
      <c r="F7" s="8">
        <f>D7*PI()*((B2)-((B3)*2*F1))</f>
        <v>4.651836874657193</v>
      </c>
      <c r="G7" s="8">
        <f>D7*PI()*((B2)-((B3)*2*G1))</f>
        <v>4.607423654852291</v>
      </c>
      <c r="H7" s="8">
        <f>D7*PI()*((B2)-((B3)*2*H1))</f>
        <v>4.592619248250657</v>
      </c>
      <c r="I7" s="8">
        <f>D7*PI()*((B2)-((B3)*2*COS(I2)))</f>
        <v>4.7369095985013</v>
      </c>
      <c r="J7" s="8">
        <f>D7*PI()*((B2)-((B3)*2*J1))</f>
        <v>4.568932197688043</v>
      </c>
      <c r="K7" s="8">
        <f>D7*PI()*((B2)-((B3)*2*K1))</f>
        <v>4.5630104350473895</v>
      </c>
      <c r="L7" s="1"/>
    </row>
    <row r="8" spans="1:12" ht="16.5" customHeight="1">
      <c r="A8" s="1"/>
      <c r="B8" s="1"/>
      <c r="C8" s="1"/>
      <c r="D8" s="7">
        <v>0.7</v>
      </c>
      <c r="E8" s="13">
        <v>553</v>
      </c>
      <c r="F8" s="8">
        <f>D8*PI()*((B2)-((B3)*2*F1))</f>
        <v>5.427143020433393</v>
      </c>
      <c r="G8" s="8">
        <f>D8*PI()*((B2)-((B3)*2*G1))</f>
        <v>5.375327597327674</v>
      </c>
      <c r="H8" s="8">
        <f>D8*PI()*((B2)-((B3)*2*H1))</f>
        <v>5.358055789625768</v>
      </c>
      <c r="I8" s="8">
        <f>D8*PI()*((B2)-((B3)*2*I1))</f>
        <v>5.340783981923861</v>
      </c>
      <c r="J8" s="8">
        <f>D8*PI()*((B2)-((B3)*2*J1))</f>
        <v>5.330420897302717</v>
      </c>
      <c r="K8" s="8">
        <f>D8*PI()*((B2)-((B3)*2*K1))</f>
        <v>5.323512174221955</v>
      </c>
      <c r="L8" s="1"/>
    </row>
    <row r="9" spans="1:12" ht="16.5" customHeight="1">
      <c r="A9" s="1"/>
      <c r="B9" s="1"/>
      <c r="C9" s="1"/>
      <c r="D9" s="7">
        <v>0.8</v>
      </c>
      <c r="E9" s="13">
        <v>587</v>
      </c>
      <c r="F9" s="8">
        <f>D9*PI()*((B2)-((B3)*2*F1))</f>
        <v>6.2024491662095915</v>
      </c>
      <c r="G9" s="8">
        <f>D9*PI()*((B2)-((B3)*2*G1))</f>
        <v>6.143231539803056</v>
      </c>
      <c r="H9" s="8">
        <f>D9*PI()*((B2)-((B3)*2*H1))</f>
        <v>6.123492331000877</v>
      </c>
      <c r="I9" s="8">
        <f>D9*PI()*((B2)-((B3)*2*I1))</f>
        <v>6.1037531221986985</v>
      </c>
      <c r="J9" s="8">
        <f>D9*PI()*((B2)-((B3)*2*J1))</f>
        <v>6.09190959691739</v>
      </c>
      <c r="K9" s="8">
        <f>D9*PI()*((B2)-((B3)*2*K1))</f>
        <v>6.08401391339652</v>
      </c>
      <c r="L9" s="1"/>
    </row>
    <row r="10" spans="1:12" ht="16.5" customHeight="1">
      <c r="A10" s="1"/>
      <c r="B10" s="1"/>
      <c r="C10" s="1"/>
      <c r="D10" s="7">
        <v>0.9</v>
      </c>
      <c r="E10" s="13">
        <v>598</v>
      </c>
      <c r="F10" s="8">
        <f>D10*PI()*((B2)-((B3)*2*F1))</f>
        <v>6.97775531198579</v>
      </c>
      <c r="G10" s="8">
        <f>D10*PI()*((B2)-((B3)*2*G1))</f>
        <v>6.911135482278437</v>
      </c>
      <c r="H10" s="8">
        <f>D10*PI()*((B2)-((B3)*2*H1))</f>
        <v>6.8889288723759865</v>
      </c>
      <c r="I10" s="8">
        <f>D10*PI()*((B2)-((B3)*2*I1))</f>
        <v>6.866722262473536</v>
      </c>
      <c r="J10" s="8">
        <f>D10*PI()*((B2)-((B3)*2*J1))</f>
        <v>6.853398296532064</v>
      </c>
      <c r="K10" s="8">
        <f>D10*PI()*((B2)-((B3)*2*K1))</f>
        <v>6.844515652571085</v>
      </c>
      <c r="L10" s="1"/>
    </row>
    <row r="11" spans="1:12" ht="16.5" customHeight="1">
      <c r="A11" s="1"/>
      <c r="B11" s="1"/>
      <c r="C11" s="1"/>
      <c r="D11" s="7">
        <v>1</v>
      </c>
      <c r="E11" s="13">
        <v>602</v>
      </c>
      <c r="F11" s="8">
        <f>D11*PI()*((B2)-((B3)*2*F1))</f>
        <v>7.753061457761989</v>
      </c>
      <c r="G11" s="8">
        <f>D11*PI()*((B2)-((B3)*2*G1))</f>
        <v>7.679039424753819</v>
      </c>
      <c r="H11" s="8">
        <f>D11*PI()*((B2)-((B3)*2*H1))</f>
        <v>7.654365413751096</v>
      </c>
      <c r="I11" s="8">
        <f>D11*PI()*((B2)-((B3)*2*I1))</f>
        <v>7.629691402748373</v>
      </c>
      <c r="J11" s="8">
        <f>D11*PI()*((B2)-((B3)*2*J1))</f>
        <v>7.614886996146739</v>
      </c>
      <c r="K11" s="8">
        <f>D11*PI()*((B2)-((B3)*2*K1))</f>
        <v>7.605017391745649</v>
      </c>
      <c r="L11" s="1"/>
    </row>
    <row r="12" spans="1:12" ht="16.5" customHeight="1">
      <c r="A12" s="1"/>
      <c r="B12" s="1"/>
      <c r="C12" s="1"/>
      <c r="D12" s="7">
        <v>1.1</v>
      </c>
      <c r="E12" s="13">
        <v>605</v>
      </c>
      <c r="F12" s="8">
        <f>D12*PI()*((B2)-((B3)*2*F1))</f>
        <v>8.52836760353819</v>
      </c>
      <c r="G12" s="8">
        <f>D12*PI()*((B2)-((B3)*2*G1))</f>
        <v>8.446943367229203</v>
      </c>
      <c r="H12" s="8">
        <f>D12*PI()*((B2)-((B3)*2*H1))</f>
        <v>8.419801955126207</v>
      </c>
      <c r="I12" s="8">
        <f>D12*PI()*((B2)-((B3)*2*I1))</f>
        <v>8.392660543023212</v>
      </c>
      <c r="J12" s="8">
        <f>D12*PI()*((B2)-((B3)*2*J1))</f>
        <v>8.376375695761414</v>
      </c>
      <c r="K12" s="8">
        <f>D12*PI()*((B2)-((B3)*2*K1))</f>
        <v>8.365519130920216</v>
      </c>
      <c r="L12" s="1"/>
    </row>
    <row r="13" spans="1:12" ht="16.5" customHeight="1">
      <c r="A13" s="1"/>
      <c r="B13" s="1"/>
      <c r="C13" s="1"/>
      <c r="D13" s="9"/>
      <c r="E13" s="9"/>
      <c r="F13" s="15" t="s">
        <v>5</v>
      </c>
      <c r="G13" s="15"/>
      <c r="H13" s="15"/>
      <c r="I13" s="15"/>
      <c r="J13" s="15"/>
      <c r="K13" s="15"/>
      <c r="L13" s="1"/>
    </row>
    <row r="14" spans="1:11" ht="16.5" customHeight="1">
      <c r="A14" s="1"/>
      <c r="B14" s="1"/>
      <c r="C14" s="1"/>
      <c r="D14" s="1"/>
      <c r="E14" s="1"/>
      <c r="F14" s="16"/>
      <c r="G14" s="16"/>
      <c r="H14" s="16"/>
      <c r="I14" s="16"/>
      <c r="J14" s="16"/>
      <c r="K14" s="16"/>
    </row>
    <row r="15" spans="1:11" ht="16.5" customHeight="1">
      <c r="A15" s="1"/>
      <c r="B15" s="1"/>
      <c r="C15" s="1"/>
      <c r="F15" s="10">
        <f>E3/(F3*146)</f>
        <v>0.6802438793335864</v>
      </c>
      <c r="G15" s="10">
        <f>E3/(G3*146)</f>
        <v>0.6868010842265995</v>
      </c>
      <c r="H15" s="10">
        <f>E3/(H3*146)</f>
        <v>0.6890150022449953</v>
      </c>
      <c r="I15" s="10">
        <f>E3/(I3*146)</f>
        <v>0.6912432396466168</v>
      </c>
      <c r="J15" s="10">
        <f>E3/(J3*146)</f>
        <v>0.6925871132964213</v>
      </c>
      <c r="K15" s="10">
        <f>E3/(K3*146)</f>
        <v>0.6934859358065376</v>
      </c>
    </row>
    <row r="16" spans="6:11" ht="16.5" customHeight="1">
      <c r="F16" s="10">
        <f aca="true" t="shared" si="1" ref="F16:F23">E4/(F4*146)</f>
        <v>0.7597529041907589</v>
      </c>
      <c r="G16" s="10">
        <f aca="true" t="shared" si="2" ref="G16:G23">E4/(G4*146)</f>
        <v>0.7670765356297086</v>
      </c>
      <c r="H16" s="10">
        <f aca="true" t="shared" si="3" ref="H16:H23">E4/(H4*146)</f>
        <v>0.7695492232866181</v>
      </c>
      <c r="I16" s="10">
        <f aca="true" t="shared" si="4" ref="I16:I23">E4/(I4*146)</f>
        <v>0.7720379040208968</v>
      </c>
      <c r="J16" s="10">
        <f aca="true" t="shared" si="5" ref="J16:J23">E4/(J4*146)</f>
        <v>0.7735388538115874</v>
      </c>
      <c r="K16" s="10">
        <f aca="true" t="shared" si="6" ref="K16:K23">E4/(K4*146)</f>
        <v>0.774542733498211</v>
      </c>
    </row>
    <row r="17" spans="6:11" ht="16.5" customHeight="1">
      <c r="F17" s="10">
        <f t="shared" si="1"/>
        <v>0.7619614882145692</v>
      </c>
      <c r="G17" s="10">
        <f t="shared" si="2"/>
        <v>0.7693064092797949</v>
      </c>
      <c r="H17" s="10">
        <f t="shared" si="3"/>
        <v>0.7717862849822188</v>
      </c>
      <c r="I17" s="10">
        <f t="shared" si="4"/>
        <v>0.7742822002535156</v>
      </c>
      <c r="J17" s="10">
        <f t="shared" si="5"/>
        <v>0.775787513270342</v>
      </c>
      <c r="K17" s="10">
        <f t="shared" si="6"/>
        <v>0.7767943112118685</v>
      </c>
    </row>
    <row r="18" spans="6:11" ht="16.5" customHeight="1">
      <c r="F18" s="10">
        <f t="shared" si="1"/>
        <v>0.7509185680955175</v>
      </c>
      <c r="G18" s="10">
        <f t="shared" si="2"/>
        <v>0.7581570410293631</v>
      </c>
      <c r="H18" s="10">
        <f t="shared" si="3"/>
        <v>0.7606009765042157</v>
      </c>
      <c r="I18" s="10">
        <f t="shared" si="4"/>
        <v>0.7630607190904213</v>
      </c>
      <c r="J18" s="10">
        <f t="shared" si="5"/>
        <v>0.7645442159765689</v>
      </c>
      <c r="K18" s="10">
        <f t="shared" si="6"/>
        <v>0.7655364226435805</v>
      </c>
    </row>
    <row r="19" spans="6:11" ht="16.5" customHeight="1">
      <c r="F19" s="10">
        <f t="shared" si="1"/>
        <v>0.7273603385082071</v>
      </c>
      <c r="G19" s="10">
        <f t="shared" si="2"/>
        <v>0.7343717220951086</v>
      </c>
      <c r="H19" s="10">
        <f t="shared" si="3"/>
        <v>0.7367389850844756</v>
      </c>
      <c r="I19" s="10">
        <f t="shared" si="4"/>
        <v>0.7142972804264902</v>
      </c>
      <c r="J19" s="10">
        <f t="shared" si="5"/>
        <v>0.7405585150831863</v>
      </c>
      <c r="K19" s="10">
        <f t="shared" si="6"/>
        <v>0.7415195936978997</v>
      </c>
    </row>
    <row r="20" spans="6:11" ht="16.5" customHeight="1">
      <c r="F20" s="10">
        <f t="shared" si="1"/>
        <v>0.6979125515240692</v>
      </c>
      <c r="G20" s="10">
        <f t="shared" si="2"/>
        <v>0.7046400734272903</v>
      </c>
      <c r="H20" s="10">
        <f t="shared" si="3"/>
        <v>0.7069114958098004</v>
      </c>
      <c r="I20" s="10">
        <f t="shared" si="4"/>
        <v>0.7091976095075679</v>
      </c>
      <c r="J20" s="10">
        <f t="shared" si="5"/>
        <v>0.7105763889664582</v>
      </c>
      <c r="K20" s="10">
        <f t="shared" si="6"/>
        <v>0.7114985575157984</v>
      </c>
    </row>
    <row r="21" spans="6:11" ht="16.5" customHeight="1">
      <c r="F21" s="10">
        <f t="shared" si="1"/>
        <v>0.6482194109883364</v>
      </c>
      <c r="G21" s="10">
        <f t="shared" si="2"/>
        <v>0.6544679163003472</v>
      </c>
      <c r="H21" s="10">
        <f t="shared" si="3"/>
        <v>0.6565776076587861</v>
      </c>
      <c r="I21" s="10">
        <f t="shared" si="4"/>
        <v>0.658700944273643</v>
      </c>
      <c r="J21" s="10">
        <f t="shared" si="5"/>
        <v>0.6599815511444794</v>
      </c>
      <c r="K21" s="10">
        <f t="shared" si="6"/>
        <v>0.6608380589585026</v>
      </c>
    </row>
    <row r="22" spans="6:11" ht="16.5" customHeight="1">
      <c r="F22" s="10">
        <f t="shared" si="1"/>
        <v>0.5869925538838163</v>
      </c>
      <c r="G22" s="10">
        <f t="shared" si="2"/>
        <v>0.5926508634451753</v>
      </c>
      <c r="H22" s="10">
        <f t="shared" si="3"/>
        <v>0.5945612862085241</v>
      </c>
      <c r="I22" s="10">
        <f t="shared" si="4"/>
        <v>0.5964840653804862</v>
      </c>
      <c r="J22" s="10">
        <f t="shared" si="5"/>
        <v>0.5976437139267821</v>
      </c>
      <c r="K22" s="10">
        <f t="shared" si="6"/>
        <v>0.5984193212298838</v>
      </c>
    </row>
    <row r="23" spans="6:11" ht="16.5" customHeight="1" thickBot="1">
      <c r="F23" s="10">
        <f t="shared" si="1"/>
        <v>0.5318270329335312</v>
      </c>
      <c r="G23" s="10">
        <f t="shared" si="2"/>
        <v>0.536953574940796</v>
      </c>
      <c r="H23" s="10">
        <f t="shared" si="3"/>
        <v>0.5386844563006328</v>
      </c>
      <c r="I23" s="10">
        <f t="shared" si="4"/>
        <v>0.5404265328146277</v>
      </c>
      <c r="J23" s="10">
        <f t="shared" si="5"/>
        <v>0.5414771976681111</v>
      </c>
      <c r="K23" s="10">
        <f t="shared" si="6"/>
        <v>0.5421799134487476</v>
      </c>
    </row>
    <row r="24" spans="6:12" ht="16.5" customHeight="1" thickBot="1">
      <c r="F24" s="11">
        <f aca="true" t="shared" si="7" ref="F24:K24">(F15+F16+F17+F18+F19+F20+F21+F22+F23)/9</f>
        <v>0.6827987475191546</v>
      </c>
      <c r="G24" s="11">
        <f t="shared" si="7"/>
        <v>0.689380580041576</v>
      </c>
      <c r="H24" s="11">
        <f t="shared" si="7"/>
        <v>0.6916028131200297</v>
      </c>
      <c r="I24" s="11">
        <f t="shared" si="7"/>
        <v>0.6910811661571405</v>
      </c>
      <c r="J24" s="11">
        <f t="shared" si="7"/>
        <v>0.6951883403493263</v>
      </c>
      <c r="K24" s="11">
        <f t="shared" si="7"/>
        <v>0.6960905386678921</v>
      </c>
      <c r="L24" s="1"/>
    </row>
    <row r="25" spans="6:12" ht="16.5" customHeight="1">
      <c r="F25" s="1"/>
      <c r="G25" s="1"/>
      <c r="H25" s="1"/>
      <c r="I25" s="1"/>
      <c r="J25" s="1"/>
      <c r="K25" s="1"/>
      <c r="L25" s="1"/>
    </row>
    <row r="26" spans="6:12" ht="16.5" customHeight="1">
      <c r="F26" s="1"/>
      <c r="G26" s="1"/>
      <c r="H26" s="1"/>
      <c r="I26" s="1"/>
      <c r="J26" s="1"/>
      <c r="K26" s="1"/>
      <c r="L26" s="1"/>
    </row>
    <row r="27" spans="4:12" ht="16.5" customHeight="1">
      <c r="D27" s="1"/>
      <c r="E27" s="1"/>
      <c r="F27" s="1"/>
      <c r="G27" s="1"/>
      <c r="H27" s="1"/>
      <c r="I27" s="1"/>
      <c r="J27" s="1"/>
      <c r="K27" s="1"/>
      <c r="L27" s="1"/>
    </row>
    <row r="28" spans="1:12" ht="16.5" customHeight="1">
      <c r="A28" s="1"/>
      <c r="B28" s="1"/>
      <c r="C28" s="1"/>
      <c r="D28" s="1"/>
      <c r="E28" s="12"/>
      <c r="F28" s="1"/>
      <c r="G28" s="1"/>
      <c r="H28" s="1"/>
      <c r="I28" s="1"/>
      <c r="J28" s="1"/>
      <c r="K28" s="1"/>
      <c r="L28" s="1"/>
    </row>
    <row r="29" spans="1:12" ht="16.5" customHeight="1">
      <c r="A29" s="1"/>
      <c r="B29" s="1"/>
      <c r="C29" s="1"/>
      <c r="D29" s="1"/>
      <c r="E29" s="12"/>
      <c r="F29" s="1"/>
      <c r="G29" s="1"/>
      <c r="H29" s="1"/>
      <c r="I29" s="1"/>
      <c r="J29" s="1"/>
      <c r="K29" s="1"/>
      <c r="L29" s="1"/>
    </row>
    <row r="30" spans="1:11" ht="16.5" customHeight="1">
      <c r="A30" s="1"/>
      <c r="B30" s="1"/>
      <c r="C30" s="1"/>
      <c r="D30" s="1"/>
      <c r="E30" s="12"/>
      <c r="F30" s="1"/>
      <c r="G30" s="1"/>
      <c r="H30" s="1"/>
      <c r="I30" s="1"/>
      <c r="J30" s="1"/>
      <c r="K30" s="1"/>
    </row>
    <row r="31" spans="1:11" ht="16.5" customHeight="1">
      <c r="A31" s="1"/>
      <c r="B31" s="1"/>
      <c r="C31" s="1"/>
      <c r="D31" s="1"/>
      <c r="E31" s="12"/>
      <c r="F31" s="1"/>
      <c r="G31" s="1"/>
      <c r="H31" s="1"/>
      <c r="I31" s="1"/>
      <c r="J31" s="1"/>
      <c r="K31" s="1"/>
    </row>
    <row r="32" spans="1:11" ht="16.5" customHeight="1">
      <c r="A32" s="1"/>
      <c r="B32" s="1"/>
      <c r="C32" s="1"/>
      <c r="D32" s="1"/>
      <c r="E32" s="12"/>
      <c r="F32" s="1"/>
      <c r="G32" s="1"/>
      <c r="H32" s="1"/>
      <c r="I32" s="1"/>
      <c r="J32" s="1"/>
      <c r="K32" s="1"/>
    </row>
    <row r="33" spans="1:11" ht="16.5" customHeight="1">
      <c r="A33" s="1"/>
      <c r="B33" s="1"/>
      <c r="C33" s="1"/>
      <c r="D33" s="1"/>
      <c r="E33" s="12"/>
      <c r="F33" s="1"/>
      <c r="G33" s="1"/>
      <c r="H33" s="1"/>
      <c r="I33" s="1"/>
      <c r="J33" s="1"/>
      <c r="K33" s="1"/>
    </row>
    <row r="34" spans="1:11" ht="16.5" customHeight="1">
      <c r="A34" s="1"/>
      <c r="B34" s="1"/>
      <c r="C34" s="1"/>
      <c r="D34" s="1"/>
      <c r="E34" s="12"/>
      <c r="F34" s="1"/>
      <c r="G34" s="1"/>
      <c r="H34" s="1"/>
      <c r="I34" s="1"/>
      <c r="J34" s="1"/>
      <c r="K34" s="1"/>
    </row>
    <row r="35" spans="1:11" ht="16.5" customHeight="1">
      <c r="A35" s="1"/>
      <c r="B35" s="1"/>
      <c r="C35" s="1"/>
      <c r="D35" s="1"/>
      <c r="E35" s="12"/>
      <c r="F35" s="1"/>
      <c r="G35" s="1"/>
      <c r="H35" s="1"/>
      <c r="I35" s="1"/>
      <c r="J35" s="1"/>
      <c r="K35" s="1"/>
    </row>
    <row r="36" spans="1:11" ht="16.5" customHeight="1">
      <c r="A36" s="1"/>
      <c r="B36" s="1"/>
      <c r="C36" s="1"/>
      <c r="D36" s="1"/>
      <c r="E36" s="12"/>
      <c r="F36" s="1"/>
      <c r="G36" s="1"/>
      <c r="H36" s="1"/>
      <c r="I36" s="1"/>
      <c r="J36" s="1"/>
      <c r="K36" s="1"/>
    </row>
    <row r="37" spans="1:11" ht="16.5" customHeight="1">
      <c r="A37" s="1"/>
      <c r="B37" s="1"/>
      <c r="C37" s="1"/>
      <c r="D37" s="1"/>
      <c r="E37" s="12"/>
      <c r="F37" s="1"/>
      <c r="G37" s="1"/>
      <c r="H37" s="1"/>
      <c r="I37" s="1"/>
      <c r="J37" s="1"/>
      <c r="K37" s="1"/>
    </row>
    <row r="38" spans="1:11" ht="16.5" customHeight="1">
      <c r="A38" s="1"/>
      <c r="B38" s="1"/>
      <c r="C38" s="1"/>
      <c r="D38" s="1"/>
      <c r="E38" s="12"/>
      <c r="F38" s="1"/>
      <c r="G38" s="1"/>
      <c r="H38" s="1"/>
      <c r="I38" s="1"/>
      <c r="J38" s="1"/>
      <c r="K38" s="1"/>
    </row>
    <row r="39" spans="1:11" ht="16.5" customHeight="1">
      <c r="A39" s="1"/>
      <c r="B39" s="1"/>
      <c r="C39" s="1"/>
      <c r="D39" s="1"/>
      <c r="E39" s="12"/>
      <c r="F39" s="1"/>
      <c r="G39" s="1"/>
      <c r="H39" s="1"/>
      <c r="I39" s="1"/>
      <c r="J39" s="1"/>
      <c r="K39" s="1"/>
    </row>
    <row r="40" spans="1:11" ht="16.5" customHeight="1">
      <c r="A40" s="1"/>
      <c r="B40" s="1"/>
      <c r="C40" s="1"/>
      <c r="D40" s="1"/>
      <c r="E40" s="12"/>
      <c r="F40" s="1"/>
      <c r="G40" s="1"/>
      <c r="H40" s="1"/>
      <c r="I40" s="1"/>
      <c r="J40" s="1"/>
      <c r="K40" s="1"/>
    </row>
    <row r="41" spans="1:11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>
      <c r="A72" s="1"/>
      <c r="B72" s="1"/>
      <c r="C72" s="1"/>
      <c r="D72" s="1"/>
      <c r="E72" s="1"/>
      <c r="I72" s="1"/>
      <c r="J72" s="1"/>
      <c r="K72" s="1"/>
    </row>
    <row r="73" spans="1:11" ht="16.5" customHeight="1">
      <c r="A73" s="1"/>
      <c r="B73" s="1"/>
      <c r="C73" s="1"/>
      <c r="D73" s="1"/>
      <c r="E73" s="1"/>
      <c r="I73" s="1"/>
      <c r="J73" s="1"/>
      <c r="K73" s="1"/>
    </row>
    <row r="74" spans="1:5" ht="16.5" customHeight="1">
      <c r="A74" s="1"/>
      <c r="B74" s="1"/>
      <c r="C74" s="1"/>
      <c r="D74" s="1"/>
      <c r="E74" s="1"/>
    </row>
    <row r="75" spans="1:5" ht="16.5" customHeight="1">
      <c r="A75" s="1"/>
      <c r="B75" s="1"/>
      <c r="C75" s="1"/>
      <c r="D75" s="1"/>
      <c r="E75" s="1"/>
    </row>
    <row r="76" spans="1:3" ht="16.5" customHeight="1">
      <c r="A76" s="1"/>
      <c r="C76" s="1"/>
    </row>
  </sheetData>
  <sheetProtection password="9AA1" sheet="1" formatCells="0" formatColumns="0" formatRows="0" insertColumns="0" insertRows="0" insertHyperlinks="0" deleteColumns="0" deleteRows="0" sort="0" autoFilter="0" pivotTables="0"/>
  <mergeCells count="1">
    <mergeCell ref="F13:K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Darin Morgan</dc:creator>
  <cp:keywords/>
  <dc:description/>
  <cp:lastModifiedBy>Darin Morgan</cp:lastModifiedBy>
  <dcterms:created xsi:type="dcterms:W3CDTF">2010-01-03T23:02:09Z</dcterms:created>
  <dcterms:modified xsi:type="dcterms:W3CDTF">2010-01-03T23:19:21Z</dcterms:modified>
  <cp:category/>
  <cp:version/>
  <cp:contentType/>
  <cp:contentStatus/>
</cp:coreProperties>
</file>